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1535"/>
  </bookViews>
  <sheets>
    <sheet name="3" sheetId="1" r:id="rId1"/>
    <sheet name="3-1" sheetId="2" r:id="rId2"/>
    <sheet name="3-2" sheetId="3" r:id="rId3"/>
    <sheet name="3-3" sheetId="4" r:id="rId4"/>
  </sheets>
  <calcPr calcId="145621"/>
</workbook>
</file>

<file path=xl/calcChain.xml><?xml version="1.0" encoding="utf-8"?>
<calcChain xmlns="http://schemas.openxmlformats.org/spreadsheetml/2006/main">
  <c r="G23" i="1" l="1"/>
  <c r="F14" i="4"/>
  <c r="G15" i="4" s="1"/>
  <c r="F8" i="3"/>
  <c r="F14" i="2"/>
  <c r="F13" i="2"/>
  <c r="F11" i="2"/>
  <c r="F9" i="2"/>
  <c r="F7" i="2"/>
  <c r="F15" i="2" s="1"/>
  <c r="G16" i="2" s="1"/>
  <c r="G12" i="1"/>
  <c r="F9" i="1"/>
  <c r="F8" i="1"/>
  <c r="D22" i="4"/>
  <c r="F23" i="4" s="1"/>
  <c r="D16" i="3"/>
  <c r="F17" i="3" s="1"/>
  <c r="G9" i="3"/>
  <c r="G21" i="3" s="1"/>
  <c r="D23" i="2"/>
  <c r="F24" i="2" s="1"/>
  <c r="G27" i="4" l="1"/>
  <c r="G27" i="2"/>
  <c r="D19" i="1" l="1"/>
  <c r="F20" i="1" s="1"/>
</calcChain>
</file>

<file path=xl/sharedStrings.xml><?xml version="1.0" encoding="utf-8"?>
<sst xmlns="http://schemas.openxmlformats.org/spreadsheetml/2006/main" count="203" uniqueCount="82">
  <si>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</si>
  <si>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</si>
  <si>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</si>
  <si>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</si>
  <si>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</si>
  <si>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</si>
  <si>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</si>
  <si>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</si>
  <si>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</si>
  <si>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</si>
  <si>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</si>
  <si>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</si>
  <si>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</si>
  <si>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</si>
  <si>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</si>
  <si>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</si>
  <si>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</si>
  <si>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</si>
  <si>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</si>
  <si>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Критерий 2 - Степень реализации контрольных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</si>
  <si>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</t>
  </si>
  <si>
    <t>Градации оценки эффективности реализации государственной программы Калужской области (подпрограммы)</t>
  </si>
  <si>
    <t xml:space="preserve">Критерий 1 - Степень достижения целей и решения задач государственной программы (подпрограммы)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</si>
  <si>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</si>
  <si>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</si>
  <si>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Примечание: ***) В случае отсутствия в 2015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</si>
  <si>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1 вариант расчета комплексной оценки эффективности реализации государственной программы (подпрограммы)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</si>
  <si>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</si>
  <si>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</si>
  <si>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</si>
  <si>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 xml:space="preserve">***)  2 вариант расчета комплексной оценки эффективности реализации государственной программы (подпрограммы) </t>
  </si>
  <si>
    <t>Количество субъектов малого и среднего предпринимательства в расчете на 1 тыс. человек населения Калужской области</t>
  </si>
  <si>
    <t>ед.</t>
  </si>
  <si>
    <t>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государственной программы</t>
  </si>
  <si>
    <t>тыс. ед.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</si>
  <si>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</si>
  <si>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%</t>
  </si>
  <si>
    <t>Доля инновационных товаров, работ, услуг в общем объеме отгруженных товаров, выполненных работ, услуг</t>
  </si>
  <si>
    <t>Рост совокупной выручки организаций - участников кластеров в сфере фармацевтики, биотехнологий, биомедицины и информационно-телекоммуникационных технологий от продаж продукции</t>
  </si>
  <si>
    <t>1</t>
  </si>
  <si>
    <t>Количество субъектов малого и среднего предпринимательства, получивших государственную поддержку</t>
  </si>
  <si>
    <t>2</t>
  </si>
  <si>
    <t>Размер собственных средств субъектов малого и среднего предпринимательства, получивших государственную поддержку (при реализации пунктов 2.1, 2.3, 2.4 перечня программных мероприятий подпрограммы)</t>
  </si>
  <si>
    <t>тыс. руб.</t>
  </si>
  <si>
    <t>3</t>
  </si>
  <si>
    <t>Исполнение расходных обязательств за счет субсидии, предоставленной в текущем финансовом году из федерального бюджета на реализацию мероприятий подпрограммы</t>
  </si>
  <si>
    <t>4</t>
  </si>
  <si>
    <t>Количество проведенных консультаций и мероприятий для субъектов малого и среднего предпринимательства (при реализации пунктов 4.2, 4.3 перечня программных мероприятий подпрограммы)</t>
  </si>
  <si>
    <t>ед</t>
  </si>
  <si>
    <t>5</t>
  </si>
  <si>
    <t>Прирост выручки субъектов малого и среднего предпринимательства, получивших государственную поддержку, за счет экспорта товаров (работ, услуг) относительно предыдущего отчетного года (при реализации пункта 4.2 перечня программных мероприятий подпрограммы)</t>
  </si>
  <si>
    <t>6</t>
  </si>
  <si>
    <t>Количество проведенных мероприятий для субъектов малого и среднего предпринимательства, в том числе круглых столов, семинаров и тренингов (при реализации пункта 4.6 перечня программных мероприятий подпрограммы)</t>
  </si>
  <si>
    <t>7</t>
  </si>
  <si>
    <t>Количество субъектов малого и среднего предпринимательства - новых участников территориальных кластеров (при реализации пункта 4.6 перечня программных мероприятий подпрограммы)</t>
  </si>
  <si>
    <t>8</t>
  </si>
  <si>
    <t>Количество субъектов малого и среднего предпринимательства - участников территориальных кластеров (при реализации пункта 4.6 перечня программных мероприятий подпрограммы)</t>
  </si>
  <si>
    <t>9</t>
  </si>
  <si>
    <t>Рост объемов налоговых поступлений от субъектов малого и среднего предпринимательства - получателей финансовой поддержки</t>
  </si>
  <si>
    <t>10</t>
  </si>
  <si>
    <t>Рост выручки от реализации товаров, продукции, работ и услуг субъектами малого и среднего предпринимательства, осуществляющими инновационную деятельность, - получателями финансовой поддержки</t>
  </si>
  <si>
    <t>обеспечит ежегодное проведение для субъектов малого и среднего предпринимательства обучающих и консультационных мероприятий по различным аспектам предпринимательской деятельности; количество субъектов, получивших поддержку, - 150</t>
  </si>
  <si>
    <t>обеспечит оказание государственной поддержки более 50 субъектам малого и среднего предпринимательства</t>
  </si>
  <si>
    <t>Количество компаний-резидентов, размещенных в технопарке в сфере высоких технологий в г.Обнинске</t>
  </si>
  <si>
    <t xml:space="preserve">Исполнение расходных мероприятий за счет субсидии, предоставленной в текущем финансовом году из федерального бюджета на реализацию мероприятий подпрограммы </t>
  </si>
  <si>
    <t xml:space="preserve">Обеспечение соблюдения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выполнения мероприятий по капитальному ремонту, вводу в эксплуатацию объектов капитального строительства, по приобретению, устанолвке и вводу в эксплуатацию оборудования и (или) программного обеспечения, размещению резидентов </t>
  </si>
  <si>
    <t>Численность работников организаций-участников,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</t>
  </si>
  <si>
    <t>чел.</t>
  </si>
  <si>
    <t>Рост объема работ и проектов в сфере научных исследований и разработок, выполняемых совместно двумя и более организациями-участниками либо одной или более организацией-участником совместно с иностранными организациями</t>
  </si>
  <si>
    <t>Рост объема инвестиционных затрат организаций-участников за вычетом затрат на приобретение земельных участков, строительство зданий и сооружений, а также подвод инженерных коммуникаций</t>
  </si>
  <si>
    <t>Рост выработки на одного работника организаций-участников инновационного территориального кластера в стоимостном выражении по отношению к предыдущему году</t>
  </si>
  <si>
    <t>Рост объемов отгруженной организациями - участниками кластера инновационной продукции (работ, услуг)</t>
  </si>
  <si>
    <t xml:space="preserve">Рост совокупной выручки организаций-участников от продаж продукции на внешнем рынке
</t>
  </si>
  <si>
    <t xml:space="preserve">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муниципального образования (муниципальных образований), в границах которого расположен инновационный территориальный кластер
</t>
  </si>
  <si>
    <t xml:space="preserve">Рост количества запатентованных организациями-участниками результатов интеллектуальной деятельности, в том числе за рубежом
</t>
  </si>
  <si>
    <t xml:space="preserve">Численность работников организаций-участников, принявших участие в выставочно-ярмарочных и коммуникативных мероприятиях, проводимых в Российской Федерации и за рубежом
</t>
  </si>
  <si>
    <t xml:space="preserve">Расчет оценки эффективности реализации подпрограммы  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 в 2015 году  *)
</t>
  </si>
  <si>
    <t xml:space="preserve">Расчет оценки эффективности реализации подпрограммы   "Создание и развитие технопарков в сфере высоких технологий в Калужской области"  в 2015 году  *)
</t>
  </si>
  <si>
    <t xml:space="preserve">Расчет оценки эффективности реализации подпрограммы  "Развитие малого и среднего, в том числе инновационного, предпринимательства в Калужской области" в 2015 году  *)
</t>
  </si>
  <si>
    <t xml:space="preserve">Расчет оценки эффективности реализации государственной программы  Калужской области  "Развитие  предпринимательства  и инноваций в Калужской области"  в 2015 году  *)
</t>
  </si>
  <si>
    <t>обеспечит оказание государственной поддержки не менее  50 субъектам малого и среднего предпринимательства в рамках реализации муниципальных программ поддержки предпринимательства.</t>
  </si>
  <si>
    <t>обеспечит оказание государственной поддержки не менее 50 субъектам малого и среднего предпринимательства в рамках реализации муниципальных программ поддержки предпринимательства.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</si>
</sst>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3" borderId="9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19" xfId="0" applyFont="1" applyBorder="1" applyAlignment="1"/>
    <xf numFmtId="0" fontId="2" fillId="0" borderId="13" xfId="0" applyFont="1" applyBorder="1" applyAlignment="1"/>
    <xf numFmtId="0" fontId="2" fillId="0" borderId="20" xfId="0" applyFont="1" applyBorder="1" applyAlignment="1"/>
    <xf numFmtId="0" fontId="1" fillId="3" borderId="6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/>
    <xf numFmtId="49" fontId="1" fillId="3" borderId="9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25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3" borderId="9" xfId="0" applyNumberFormat="1" applyFont="1" applyFill="1" applyBorder="1"/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/>
    </xf>
    <xf numFmtId="0" fontId="7" fillId="0" borderId="23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/>
    <xf numFmtId="0" fontId="1" fillId="0" borderId="26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2" fontId="1" fillId="3" borderId="6" xfId="0" applyNumberFormat="1" applyFont="1" applyFill="1" applyBorder="1"/>
    <xf numFmtId="0" fontId="1" fillId="0" borderId="1" xfId="0" applyNumberFormat="1" applyFont="1" applyBorder="1"/>
    <xf numFmtId="0" fontId="1" fillId="3" borderId="9" xfId="0" applyNumberFormat="1" applyFont="1" applyFill="1" applyBorder="1"/>
    <xf numFmtId="0" fontId="1" fillId="3" borderId="6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G24" sqref="G24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 t="s">
        <v>17</v>
      </c>
    </row>
    <row r="2" spans="1:7" ht="72" customHeight="1" thickBot="1" x14ac:dyDescent="0.3">
      <c r="A2" s="72" t="s">
        <v>79</v>
      </c>
      <c r="B2" s="73"/>
      <c r="C2" s="73"/>
      <c r="D2" s="73"/>
      <c r="E2" s="73"/>
      <c r="F2" s="73"/>
      <c r="G2" s="74"/>
    </row>
    <row r="3" spans="1:7" ht="28.5" customHeight="1" x14ac:dyDescent="0.25">
      <c r="A3" s="60" t="s">
        <v>24</v>
      </c>
      <c r="B3" s="60"/>
      <c r="C3" s="60"/>
      <c r="D3" s="60"/>
      <c r="E3" s="60"/>
      <c r="F3" s="60"/>
      <c r="G3" s="60"/>
    </row>
    <row r="4" spans="1:7" ht="15.75" thickBot="1" x14ac:dyDescent="0.3">
      <c r="A4" s="75" t="s">
        <v>22</v>
      </c>
      <c r="B4" s="75"/>
      <c r="C4" s="75"/>
      <c r="D4" s="75"/>
      <c r="E4" s="75"/>
      <c r="F4" s="75"/>
      <c r="G4" s="75"/>
    </row>
    <row r="5" spans="1:7" ht="69.75" customHeight="1" x14ac:dyDescent="0.25">
      <c r="A5" s="2"/>
      <c r="B5" s="3" t="s">
        <v>14</v>
      </c>
      <c r="C5" s="3" t="s">
        <v>0</v>
      </c>
      <c r="D5" s="14" t="s">
        <v>12</v>
      </c>
      <c r="E5" s="14" t="s">
        <v>13</v>
      </c>
      <c r="F5" s="14" t="s">
        <v>23</v>
      </c>
      <c r="G5" s="4" t="s">
        <v>5</v>
      </c>
    </row>
    <row r="6" spans="1:7" ht="38.25" x14ac:dyDescent="0.25">
      <c r="A6" s="5">
        <v>1</v>
      </c>
      <c r="B6" s="22" t="s">
        <v>31</v>
      </c>
      <c r="C6" s="6" t="s">
        <v>32</v>
      </c>
      <c r="D6" s="23">
        <v>41.3</v>
      </c>
      <c r="E6" s="23">
        <v>43</v>
      </c>
      <c r="F6" s="24">
        <v>1</v>
      </c>
      <c r="G6" s="7"/>
    </row>
    <row r="7" spans="1:7" ht="63.75" x14ac:dyDescent="0.25">
      <c r="A7" s="5">
        <v>2</v>
      </c>
      <c r="B7" s="22" t="s">
        <v>33</v>
      </c>
      <c r="C7" s="25" t="s">
        <v>34</v>
      </c>
      <c r="D7" s="23">
        <v>0.35</v>
      </c>
      <c r="E7" s="23">
        <v>0.35</v>
      </c>
      <c r="F7" s="24">
        <v>1</v>
      </c>
      <c r="G7" s="7"/>
    </row>
    <row r="8" spans="1:7" ht="63.75" x14ac:dyDescent="0.25">
      <c r="A8" s="5">
        <v>3</v>
      </c>
      <c r="B8" s="22" t="s">
        <v>35</v>
      </c>
      <c r="C8" s="6" t="s">
        <v>36</v>
      </c>
      <c r="D8" s="23">
        <v>27.5</v>
      </c>
      <c r="E8" s="23">
        <v>27.5</v>
      </c>
      <c r="F8" s="24">
        <f t="shared" ref="F8:F9" si="0">E8/D8</f>
        <v>1</v>
      </c>
      <c r="G8" s="7"/>
    </row>
    <row r="9" spans="1:7" ht="38.25" x14ac:dyDescent="0.25">
      <c r="A9" s="5">
        <v>4</v>
      </c>
      <c r="B9" s="22" t="s">
        <v>37</v>
      </c>
      <c r="C9" s="6" t="s">
        <v>36</v>
      </c>
      <c r="D9" s="23">
        <v>6</v>
      </c>
      <c r="E9" s="23">
        <v>3.1</v>
      </c>
      <c r="F9" s="24">
        <f t="shared" si="0"/>
        <v>0.51666666666666672</v>
      </c>
      <c r="G9" s="7"/>
    </row>
    <row r="10" spans="1:7" ht="63.75" x14ac:dyDescent="0.25">
      <c r="A10" s="5">
        <v>5</v>
      </c>
      <c r="B10" s="22" t="s">
        <v>38</v>
      </c>
      <c r="C10" s="6" t="s">
        <v>36</v>
      </c>
      <c r="D10" s="23">
        <v>14.8</v>
      </c>
      <c r="E10" s="23">
        <v>19</v>
      </c>
      <c r="F10" s="24">
        <v>1</v>
      </c>
      <c r="G10" s="7"/>
    </row>
    <row r="11" spans="1:7" x14ac:dyDescent="0.25">
      <c r="A11" s="5"/>
      <c r="B11" s="6" t="s">
        <v>15</v>
      </c>
      <c r="C11" s="6"/>
      <c r="D11" s="6"/>
      <c r="E11" s="6"/>
      <c r="F11" s="49">
        <v>451.7</v>
      </c>
      <c r="G11" s="7"/>
    </row>
    <row r="12" spans="1:7" ht="21" customHeight="1" thickBot="1" x14ac:dyDescent="0.3">
      <c r="A12" s="80" t="s">
        <v>1</v>
      </c>
      <c r="B12" s="81"/>
      <c r="C12" s="81"/>
      <c r="D12" s="81"/>
      <c r="E12" s="81"/>
      <c r="F12" s="82"/>
      <c r="G12" s="50">
        <f>F11/A10</f>
        <v>90.34</v>
      </c>
    </row>
    <row r="13" spans="1:7" ht="31.5" customHeight="1" x14ac:dyDescent="0.25">
      <c r="A13" s="60" t="s">
        <v>27</v>
      </c>
      <c r="B13" s="60"/>
      <c r="C13" s="60"/>
      <c r="D13" s="60"/>
      <c r="E13" s="60"/>
      <c r="F13" s="60"/>
      <c r="G13" s="60"/>
    </row>
    <row r="14" spans="1:7" ht="19.5" customHeight="1" thickBot="1" x14ac:dyDescent="0.3">
      <c r="A14" s="76" t="s">
        <v>19</v>
      </c>
      <c r="B14" s="76"/>
      <c r="C14" s="76"/>
      <c r="D14" s="76"/>
      <c r="E14" s="76"/>
      <c r="F14" s="76"/>
      <c r="G14" s="76"/>
    </row>
    <row r="15" spans="1:7" ht="105.75" customHeight="1" x14ac:dyDescent="0.25">
      <c r="A15" s="2"/>
      <c r="B15" s="77" t="s">
        <v>2</v>
      </c>
      <c r="C15" s="77"/>
      <c r="D15" s="55" t="s">
        <v>18</v>
      </c>
      <c r="E15" s="55"/>
      <c r="F15" s="55" t="s">
        <v>3</v>
      </c>
      <c r="G15" s="83"/>
    </row>
    <row r="16" spans="1:7" ht="84" customHeight="1" x14ac:dyDescent="0.25">
      <c r="A16" s="5">
        <v>1</v>
      </c>
      <c r="B16" s="78" t="s">
        <v>61</v>
      </c>
      <c r="C16" s="79"/>
      <c r="D16" s="62">
        <v>1</v>
      </c>
      <c r="E16" s="62"/>
      <c r="F16" s="65"/>
      <c r="G16" s="66"/>
    </row>
    <row r="17" spans="1:7" ht="49.5" customHeight="1" x14ac:dyDescent="0.25">
      <c r="A17" s="5">
        <v>2</v>
      </c>
      <c r="B17" s="78" t="s">
        <v>62</v>
      </c>
      <c r="C17" s="79"/>
      <c r="D17" s="63">
        <v>1</v>
      </c>
      <c r="E17" s="63"/>
      <c r="F17" s="65"/>
      <c r="G17" s="66"/>
    </row>
    <row r="18" spans="1:7" ht="61.5" customHeight="1" x14ac:dyDescent="0.25">
      <c r="A18" s="5">
        <v>3</v>
      </c>
      <c r="B18" s="78" t="s">
        <v>80</v>
      </c>
      <c r="C18" s="79"/>
      <c r="D18" s="62">
        <v>1</v>
      </c>
      <c r="E18" s="62"/>
      <c r="F18" s="65"/>
      <c r="G18" s="66"/>
    </row>
    <row r="19" spans="1:7" ht="15.75" customHeight="1" x14ac:dyDescent="0.25">
      <c r="A19" s="10"/>
      <c r="B19" s="64" t="s">
        <v>29</v>
      </c>
      <c r="C19" s="64"/>
      <c r="D19" s="71">
        <f>SUM(D16:D18)*100</f>
        <v>300</v>
      </c>
      <c r="E19" s="71"/>
      <c r="F19" s="65"/>
      <c r="G19" s="66"/>
    </row>
    <row r="20" spans="1:7" ht="30" customHeight="1" thickBot="1" x14ac:dyDescent="0.3">
      <c r="A20" s="84" t="s">
        <v>4</v>
      </c>
      <c r="B20" s="85"/>
      <c r="C20" s="85"/>
      <c r="D20" s="85"/>
      <c r="E20" s="85"/>
      <c r="F20" s="67">
        <f>D19/A18</f>
        <v>100</v>
      </c>
      <c r="G20" s="68"/>
    </row>
    <row r="21" spans="1:7" ht="17.25" customHeight="1" thickBot="1" x14ac:dyDescent="0.3">
      <c r="A21" s="11"/>
      <c r="B21" s="11"/>
      <c r="C21" s="11"/>
      <c r="D21" s="11"/>
      <c r="E21" s="12"/>
      <c r="F21" s="9"/>
      <c r="G21" s="9"/>
    </row>
    <row r="22" spans="1:7" ht="15.75" customHeight="1" x14ac:dyDescent="0.25">
      <c r="A22" s="15" t="s">
        <v>20</v>
      </c>
      <c r="B22" s="16"/>
      <c r="C22" s="16"/>
      <c r="D22" s="16"/>
      <c r="E22" s="16"/>
      <c r="F22" s="16"/>
      <c r="G22" s="17"/>
    </row>
    <row r="23" spans="1:7" ht="17.25" customHeight="1" x14ac:dyDescent="0.25">
      <c r="A23" s="56" t="s">
        <v>26</v>
      </c>
      <c r="B23" s="57"/>
      <c r="C23" s="57"/>
      <c r="D23" s="57"/>
      <c r="E23" s="57"/>
      <c r="F23" s="57"/>
      <c r="G23" s="48">
        <f>0.8*G12+0.2*F20</f>
        <v>92.272000000000006</v>
      </c>
    </row>
    <row r="24" spans="1:7" ht="39" customHeight="1" thickBot="1" x14ac:dyDescent="0.3">
      <c r="A24" s="58" t="s">
        <v>30</v>
      </c>
      <c r="B24" s="59"/>
      <c r="C24" s="59"/>
      <c r="D24" s="59"/>
      <c r="E24" s="59"/>
      <c r="F24" s="59"/>
      <c r="G24" s="51"/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ht="30" customHeight="1" thickBot="1" x14ac:dyDescent="0.3">
      <c r="A26" s="87" t="s">
        <v>21</v>
      </c>
      <c r="B26" s="88"/>
      <c r="C26" s="88"/>
      <c r="D26" s="88"/>
      <c r="E26" s="88"/>
      <c r="F26" s="89"/>
      <c r="G26" s="1"/>
    </row>
    <row r="27" spans="1:7" ht="13.5" customHeight="1" x14ac:dyDescent="0.25">
      <c r="A27" s="90" t="s">
        <v>16</v>
      </c>
      <c r="B27" s="77"/>
      <c r="C27" s="77"/>
      <c r="D27" s="77" t="s">
        <v>28</v>
      </c>
      <c r="E27" s="77"/>
      <c r="F27" s="86"/>
      <c r="G27" s="1"/>
    </row>
    <row r="28" spans="1:7" x14ac:dyDescent="0.25">
      <c r="A28" s="91" t="s">
        <v>9</v>
      </c>
      <c r="B28" s="92"/>
      <c r="C28" s="92"/>
      <c r="D28" s="65" t="s">
        <v>6</v>
      </c>
      <c r="E28" s="65"/>
      <c r="F28" s="66"/>
      <c r="G28" s="1"/>
    </row>
    <row r="29" spans="1:7" x14ac:dyDescent="0.25">
      <c r="A29" s="91" t="s">
        <v>10</v>
      </c>
      <c r="B29" s="92"/>
      <c r="C29" s="92"/>
      <c r="D29" s="65" t="s">
        <v>7</v>
      </c>
      <c r="E29" s="65"/>
      <c r="F29" s="66"/>
      <c r="G29" s="1"/>
    </row>
    <row r="30" spans="1:7" ht="15.75" thickBot="1" x14ac:dyDescent="0.3">
      <c r="A30" s="93" t="s">
        <v>11</v>
      </c>
      <c r="B30" s="94"/>
      <c r="C30" s="94"/>
      <c r="D30" s="69" t="s">
        <v>8</v>
      </c>
      <c r="E30" s="69"/>
      <c r="F30" s="70"/>
      <c r="G30" s="1"/>
    </row>
    <row r="31" spans="1:7" ht="17.25" customHeight="1" x14ac:dyDescent="0.25">
      <c r="A31" s="61"/>
      <c r="B31" s="61"/>
      <c r="C31" s="61"/>
      <c r="D31" s="61"/>
      <c r="E31" s="61"/>
      <c r="F31" s="61"/>
    </row>
    <row r="32" spans="1:7" ht="47.25" customHeight="1" x14ac:dyDescent="0.25">
      <c r="A32" s="61" t="s">
        <v>25</v>
      </c>
      <c r="B32" s="61"/>
      <c r="C32" s="61"/>
      <c r="D32" s="61"/>
      <c r="E32" s="61"/>
      <c r="F32" s="61"/>
      <c r="G32" s="13"/>
    </row>
    <row r="33" spans="1:6" x14ac:dyDescent="0.25">
      <c r="A33" s="61"/>
      <c r="B33" s="61"/>
      <c r="C33" s="61"/>
      <c r="D33" s="61"/>
      <c r="E33" s="61"/>
      <c r="F33" s="61"/>
    </row>
  </sheetData>
  <mergeCells count="37">
    <mergeCell ref="A26:F26"/>
    <mergeCell ref="A27:C27"/>
    <mergeCell ref="A28:C28"/>
    <mergeCell ref="A29:C29"/>
    <mergeCell ref="A30:C30"/>
    <mergeCell ref="A33:F33"/>
    <mergeCell ref="D19:E19"/>
    <mergeCell ref="A3:G3"/>
    <mergeCell ref="A2:G2"/>
    <mergeCell ref="A4:G4"/>
    <mergeCell ref="A14:G14"/>
    <mergeCell ref="B15:C15"/>
    <mergeCell ref="B16:C16"/>
    <mergeCell ref="B17:C17"/>
    <mergeCell ref="B18:C18"/>
    <mergeCell ref="A12:F12"/>
    <mergeCell ref="A31:F31"/>
    <mergeCell ref="F15:G15"/>
    <mergeCell ref="A20:E20"/>
    <mergeCell ref="D27:F27"/>
    <mergeCell ref="D28:F28"/>
    <mergeCell ref="D15:E15"/>
    <mergeCell ref="A23:F23"/>
    <mergeCell ref="A24:F24"/>
    <mergeCell ref="A13:G13"/>
    <mergeCell ref="A32:F32"/>
    <mergeCell ref="D16:E16"/>
    <mergeCell ref="D17:E17"/>
    <mergeCell ref="D18:E18"/>
    <mergeCell ref="B19:C19"/>
    <mergeCell ref="F16:G16"/>
    <mergeCell ref="F17:G17"/>
    <mergeCell ref="F18:G18"/>
    <mergeCell ref="F19:G19"/>
    <mergeCell ref="F20:G20"/>
    <mergeCell ref="D29:F29"/>
    <mergeCell ref="D30:F30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G28" sqref="G28"/>
    </sheetView>
  </sheetViews>
  <sheetFormatPr defaultRowHeight="15" x14ac:dyDescent="0.25"/>
  <cols>
    <col min="2" max="2" width="34.85546875" customWidth="1"/>
    <col min="4" max="4" width="17.5703125" customWidth="1"/>
    <col min="5" max="5" width="16.140625" customWidth="1"/>
    <col min="6" max="6" width="20.7109375" customWidth="1"/>
    <col min="7" max="7" width="21.140625" customWidth="1"/>
  </cols>
  <sheetData>
    <row r="1" spans="1:7" ht="57" customHeight="1" thickBot="1" x14ac:dyDescent="0.3">
      <c r="A1" s="72" t="s">
        <v>78</v>
      </c>
      <c r="B1" s="73"/>
      <c r="C1" s="73"/>
      <c r="D1" s="73"/>
      <c r="E1" s="73"/>
      <c r="F1" s="73"/>
      <c r="G1" s="74"/>
    </row>
    <row r="2" spans="1:7" ht="27.75" customHeight="1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75" t="s">
        <v>22</v>
      </c>
      <c r="B3" s="75"/>
      <c r="C3" s="75"/>
      <c r="D3" s="75"/>
      <c r="E3" s="75"/>
      <c r="F3" s="75"/>
      <c r="G3" s="75"/>
    </row>
    <row r="4" spans="1:7" ht="90" x14ac:dyDescent="0.25">
      <c r="A4" s="2"/>
      <c r="B4" s="3" t="s">
        <v>14</v>
      </c>
      <c r="C4" s="3" t="s">
        <v>0</v>
      </c>
      <c r="D4" s="19" t="s">
        <v>12</v>
      </c>
      <c r="E4" s="19" t="s">
        <v>13</v>
      </c>
      <c r="F4" s="19" t="s">
        <v>23</v>
      </c>
      <c r="G4" s="4" t="s">
        <v>5</v>
      </c>
    </row>
    <row r="5" spans="1:7" ht="38.25" x14ac:dyDescent="0.25">
      <c r="A5" s="26" t="s">
        <v>39</v>
      </c>
      <c r="B5" s="27" t="s">
        <v>40</v>
      </c>
      <c r="C5" s="28" t="s">
        <v>32</v>
      </c>
      <c r="D5" s="23">
        <v>1623</v>
      </c>
      <c r="E5" s="23">
        <v>1691</v>
      </c>
      <c r="F5" s="29">
        <v>100</v>
      </c>
      <c r="G5" s="7"/>
    </row>
    <row r="6" spans="1:7" ht="76.5" x14ac:dyDescent="0.25">
      <c r="A6" s="26" t="s">
        <v>41</v>
      </c>
      <c r="B6" s="27" t="s">
        <v>42</v>
      </c>
      <c r="C6" s="28" t="s">
        <v>43</v>
      </c>
      <c r="D6" s="23">
        <v>230000</v>
      </c>
      <c r="E6" s="23">
        <v>388556</v>
      </c>
      <c r="F6" s="29">
        <v>100</v>
      </c>
      <c r="G6" s="7"/>
    </row>
    <row r="7" spans="1:7" ht="63.75" x14ac:dyDescent="0.25">
      <c r="A7" s="26" t="s">
        <v>44</v>
      </c>
      <c r="B7" s="27" t="s">
        <v>45</v>
      </c>
      <c r="C7" s="28" t="s">
        <v>36</v>
      </c>
      <c r="D7" s="23">
        <v>100</v>
      </c>
      <c r="E7" s="23">
        <v>90.5</v>
      </c>
      <c r="F7" s="29">
        <f t="shared" ref="F7:F14" si="0">E7/D7*100</f>
        <v>90.5</v>
      </c>
      <c r="G7" s="7"/>
    </row>
    <row r="8" spans="1:7" ht="76.5" x14ac:dyDescent="0.25">
      <c r="A8" s="26" t="s">
        <v>46</v>
      </c>
      <c r="B8" s="27" t="s">
        <v>47</v>
      </c>
      <c r="C8" s="28" t="s">
        <v>48</v>
      </c>
      <c r="D8" s="23">
        <v>2750</v>
      </c>
      <c r="E8" s="23">
        <v>2819</v>
      </c>
      <c r="F8" s="54">
        <v>100</v>
      </c>
      <c r="G8" s="7"/>
    </row>
    <row r="9" spans="1:7" ht="114.75" x14ac:dyDescent="0.25">
      <c r="A9" s="26" t="s">
        <v>49</v>
      </c>
      <c r="B9" s="27" t="s">
        <v>50</v>
      </c>
      <c r="C9" s="28" t="s">
        <v>36</v>
      </c>
      <c r="D9" s="23">
        <v>2</v>
      </c>
      <c r="E9" s="23">
        <v>2</v>
      </c>
      <c r="F9" s="29">
        <f t="shared" si="0"/>
        <v>100</v>
      </c>
      <c r="G9" s="7"/>
    </row>
    <row r="10" spans="1:7" ht="89.25" x14ac:dyDescent="0.25">
      <c r="A10" s="26" t="s">
        <v>51</v>
      </c>
      <c r="B10" s="27" t="s">
        <v>52</v>
      </c>
      <c r="C10" s="28" t="s">
        <v>32</v>
      </c>
      <c r="D10" s="23">
        <v>15</v>
      </c>
      <c r="E10" s="23">
        <v>19</v>
      </c>
      <c r="F10" s="29">
        <v>100</v>
      </c>
      <c r="G10" s="7"/>
    </row>
    <row r="11" spans="1:7" ht="76.5" x14ac:dyDescent="0.25">
      <c r="A11" s="26" t="s">
        <v>53</v>
      </c>
      <c r="B11" s="27" t="s">
        <v>54</v>
      </c>
      <c r="C11" s="28" t="s">
        <v>32</v>
      </c>
      <c r="D11" s="23">
        <v>20</v>
      </c>
      <c r="E11" s="23">
        <v>20</v>
      </c>
      <c r="F11" s="29">
        <f t="shared" si="0"/>
        <v>100</v>
      </c>
      <c r="G11" s="7"/>
    </row>
    <row r="12" spans="1:7" ht="76.5" x14ac:dyDescent="0.25">
      <c r="A12" s="26" t="s">
        <v>55</v>
      </c>
      <c r="B12" s="27" t="s">
        <v>56</v>
      </c>
      <c r="C12" s="28" t="s">
        <v>32</v>
      </c>
      <c r="D12" s="23">
        <v>125</v>
      </c>
      <c r="E12" s="23">
        <v>129</v>
      </c>
      <c r="F12" s="29">
        <v>100</v>
      </c>
      <c r="G12" s="7"/>
    </row>
    <row r="13" spans="1:7" ht="51" x14ac:dyDescent="0.25">
      <c r="A13" s="26" t="s">
        <v>57</v>
      </c>
      <c r="B13" s="27" t="s">
        <v>58</v>
      </c>
      <c r="C13" s="28" t="s">
        <v>36</v>
      </c>
      <c r="D13" s="23">
        <v>14</v>
      </c>
      <c r="E13" s="23">
        <v>14</v>
      </c>
      <c r="F13" s="29">
        <f t="shared" si="0"/>
        <v>100</v>
      </c>
      <c r="G13" s="7"/>
    </row>
    <row r="14" spans="1:7" ht="76.5" x14ac:dyDescent="0.25">
      <c r="A14" s="26" t="s">
        <v>59</v>
      </c>
      <c r="B14" s="27" t="s">
        <v>60</v>
      </c>
      <c r="C14" s="28" t="s">
        <v>36</v>
      </c>
      <c r="D14" s="23">
        <v>15</v>
      </c>
      <c r="E14" s="23">
        <v>15</v>
      </c>
      <c r="F14" s="29">
        <f t="shared" si="0"/>
        <v>100</v>
      </c>
      <c r="G14" s="7"/>
    </row>
    <row r="15" spans="1:7" x14ac:dyDescent="0.25">
      <c r="A15" s="5"/>
      <c r="B15" s="6" t="s">
        <v>15</v>
      </c>
      <c r="C15" s="6"/>
      <c r="D15" s="6"/>
      <c r="E15" s="6"/>
      <c r="F15" s="30">
        <f>SUM(F5:F14)</f>
        <v>990.5</v>
      </c>
      <c r="G15" s="7"/>
    </row>
    <row r="16" spans="1:7" ht="15.75" thickBot="1" x14ac:dyDescent="0.3">
      <c r="A16" s="80" t="s">
        <v>1</v>
      </c>
      <c r="B16" s="81"/>
      <c r="C16" s="81"/>
      <c r="D16" s="81"/>
      <c r="E16" s="81"/>
      <c r="F16" s="82"/>
      <c r="G16" s="31">
        <f>F15/A14</f>
        <v>99.05</v>
      </c>
    </row>
    <row r="17" spans="1:7" ht="36" customHeight="1" x14ac:dyDescent="0.25">
      <c r="A17" s="60" t="s">
        <v>27</v>
      </c>
      <c r="B17" s="60"/>
      <c r="C17" s="60"/>
      <c r="D17" s="60"/>
      <c r="E17" s="60"/>
      <c r="F17" s="60"/>
      <c r="G17" s="60"/>
    </row>
    <row r="18" spans="1:7" ht="15.75" thickBot="1" x14ac:dyDescent="0.3">
      <c r="A18" s="76" t="s">
        <v>19</v>
      </c>
      <c r="B18" s="76"/>
      <c r="C18" s="76"/>
      <c r="D18" s="76"/>
      <c r="E18" s="76"/>
      <c r="F18" s="76"/>
      <c r="G18" s="76"/>
    </row>
    <row r="19" spans="1:7" ht="102.75" customHeight="1" x14ac:dyDescent="0.25">
      <c r="A19" s="2"/>
      <c r="B19" s="77" t="s">
        <v>2</v>
      </c>
      <c r="C19" s="77"/>
      <c r="D19" s="55" t="s">
        <v>18</v>
      </c>
      <c r="E19" s="55"/>
      <c r="F19" s="55" t="s">
        <v>3</v>
      </c>
      <c r="G19" s="83"/>
    </row>
    <row r="20" spans="1:7" ht="107.25" customHeight="1" x14ac:dyDescent="0.25">
      <c r="A20" s="32">
        <v>1</v>
      </c>
      <c r="B20" s="78" t="s">
        <v>61</v>
      </c>
      <c r="C20" s="79"/>
      <c r="D20" s="62">
        <v>1</v>
      </c>
      <c r="E20" s="62"/>
      <c r="F20" s="65"/>
      <c r="G20" s="66"/>
    </row>
    <row r="21" spans="1:7" ht="45" customHeight="1" x14ac:dyDescent="0.25">
      <c r="A21" s="32">
        <v>2</v>
      </c>
      <c r="B21" s="78" t="s">
        <v>62</v>
      </c>
      <c r="C21" s="79"/>
      <c r="D21" s="63">
        <v>1</v>
      </c>
      <c r="E21" s="63"/>
      <c r="F21" s="65"/>
      <c r="G21" s="66"/>
    </row>
    <row r="22" spans="1:7" ht="64.5" customHeight="1" x14ac:dyDescent="0.25">
      <c r="A22" s="32">
        <v>3</v>
      </c>
      <c r="B22" s="78" t="s">
        <v>81</v>
      </c>
      <c r="C22" s="79"/>
      <c r="D22" s="62">
        <v>1</v>
      </c>
      <c r="E22" s="62"/>
      <c r="F22" s="65"/>
      <c r="G22" s="66"/>
    </row>
    <row r="23" spans="1:7" x14ac:dyDescent="0.25">
      <c r="A23" s="10"/>
      <c r="B23" s="64" t="s">
        <v>29</v>
      </c>
      <c r="C23" s="64"/>
      <c r="D23" s="71">
        <f>SUM(D20:D22)*100</f>
        <v>300</v>
      </c>
      <c r="E23" s="71"/>
      <c r="F23" s="65"/>
      <c r="G23" s="66"/>
    </row>
    <row r="24" spans="1:7" ht="15.75" thickBot="1" x14ac:dyDescent="0.3">
      <c r="A24" s="84" t="s">
        <v>4</v>
      </c>
      <c r="B24" s="85"/>
      <c r="C24" s="85"/>
      <c r="D24" s="85"/>
      <c r="E24" s="85"/>
      <c r="F24" s="67">
        <f>D23/A22</f>
        <v>100</v>
      </c>
      <c r="G24" s="68"/>
    </row>
    <row r="25" spans="1:7" ht="15.75" thickBot="1" x14ac:dyDescent="0.3">
      <c r="A25" s="11"/>
      <c r="B25" s="11"/>
      <c r="C25" s="11"/>
      <c r="D25" s="11"/>
      <c r="E25" s="12"/>
      <c r="F25" s="9"/>
      <c r="G25" s="9"/>
    </row>
    <row r="26" spans="1:7" x14ac:dyDescent="0.25">
      <c r="A26" s="15" t="s">
        <v>20</v>
      </c>
      <c r="B26" s="16"/>
      <c r="C26" s="16"/>
      <c r="D26" s="16"/>
      <c r="E26" s="16"/>
      <c r="F26" s="16"/>
      <c r="G26" s="17"/>
    </row>
    <row r="27" spans="1:7" x14ac:dyDescent="0.25">
      <c r="A27" s="56" t="s">
        <v>26</v>
      </c>
      <c r="B27" s="57"/>
      <c r="C27" s="57"/>
      <c r="D27" s="57"/>
      <c r="E27" s="57"/>
      <c r="F27" s="57"/>
      <c r="G27" s="18">
        <f>0.8*G16+0.2*F24</f>
        <v>99.240000000000009</v>
      </c>
    </row>
    <row r="28" spans="1:7" ht="15.75" thickBot="1" x14ac:dyDescent="0.3">
      <c r="A28" s="58" t="s">
        <v>30</v>
      </c>
      <c r="B28" s="59"/>
      <c r="C28" s="59"/>
      <c r="D28" s="59"/>
      <c r="E28" s="59"/>
      <c r="F28" s="59"/>
      <c r="G28" s="18"/>
    </row>
    <row r="29" spans="1:7" ht="15.75" thickBot="1" x14ac:dyDescent="0.3">
      <c r="A29" s="1"/>
      <c r="B29" s="1"/>
      <c r="C29" s="1"/>
      <c r="D29" s="1"/>
      <c r="E29" s="1"/>
      <c r="F29" s="1"/>
      <c r="G29" s="1"/>
    </row>
    <row r="30" spans="1:7" ht="46.5" customHeight="1" thickBot="1" x14ac:dyDescent="0.3">
      <c r="A30" s="87" t="s">
        <v>21</v>
      </c>
      <c r="B30" s="88"/>
      <c r="C30" s="88"/>
      <c r="D30" s="88"/>
      <c r="E30" s="88"/>
      <c r="F30" s="89"/>
      <c r="G30" s="1"/>
    </row>
    <row r="31" spans="1:7" x14ac:dyDescent="0.25">
      <c r="A31" s="90" t="s">
        <v>16</v>
      </c>
      <c r="B31" s="77"/>
      <c r="C31" s="77"/>
      <c r="D31" s="77" t="s">
        <v>28</v>
      </c>
      <c r="E31" s="77"/>
      <c r="F31" s="86"/>
      <c r="G31" s="1"/>
    </row>
    <row r="32" spans="1:7" x14ac:dyDescent="0.25">
      <c r="A32" s="91" t="s">
        <v>9</v>
      </c>
      <c r="B32" s="92"/>
      <c r="C32" s="92"/>
      <c r="D32" s="65" t="s">
        <v>6</v>
      </c>
      <c r="E32" s="65"/>
      <c r="F32" s="66"/>
      <c r="G32" s="1"/>
    </row>
    <row r="33" spans="1:7" x14ac:dyDescent="0.25">
      <c r="A33" s="91" t="s">
        <v>10</v>
      </c>
      <c r="B33" s="92"/>
      <c r="C33" s="92"/>
      <c r="D33" s="65" t="s">
        <v>7</v>
      </c>
      <c r="E33" s="65"/>
      <c r="F33" s="66"/>
      <c r="G33" s="1"/>
    </row>
    <row r="34" spans="1:7" ht="15.75" thickBot="1" x14ac:dyDescent="0.3">
      <c r="A34" s="93" t="s">
        <v>11</v>
      </c>
      <c r="B34" s="94"/>
      <c r="C34" s="94"/>
      <c r="D34" s="69" t="s">
        <v>8</v>
      </c>
      <c r="E34" s="69"/>
      <c r="F34" s="70"/>
      <c r="G34" s="1"/>
    </row>
    <row r="35" spans="1:7" x14ac:dyDescent="0.25">
      <c r="A35" s="61"/>
      <c r="B35" s="61"/>
      <c r="C35" s="61"/>
      <c r="D35" s="61"/>
      <c r="E35" s="61"/>
      <c r="F35" s="61"/>
    </row>
    <row r="36" spans="1:7" ht="61.5" customHeight="1" x14ac:dyDescent="0.25">
      <c r="A36" s="61" t="s">
        <v>25</v>
      </c>
      <c r="B36" s="61"/>
      <c r="C36" s="61"/>
      <c r="D36" s="61"/>
      <c r="E36" s="61"/>
      <c r="F36" s="61"/>
      <c r="G36" s="20"/>
    </row>
    <row r="37" spans="1:7" x14ac:dyDescent="0.25">
      <c r="A37" s="61"/>
      <c r="B37" s="61"/>
      <c r="C37" s="61"/>
      <c r="D37" s="61"/>
      <c r="E37" s="61"/>
      <c r="F37" s="61"/>
    </row>
  </sheetData>
  <mergeCells count="37">
    <mergeCell ref="A18:G18"/>
    <mergeCell ref="A1:G1"/>
    <mergeCell ref="A2:G2"/>
    <mergeCell ref="A3:G3"/>
    <mergeCell ref="A16:F16"/>
    <mergeCell ref="A17:G17"/>
    <mergeCell ref="B19:C19"/>
    <mergeCell ref="D19:E19"/>
    <mergeCell ref="F19:G19"/>
    <mergeCell ref="B20:C20"/>
    <mergeCell ref="D20:E20"/>
    <mergeCell ref="F20:G20"/>
    <mergeCell ref="A27:F27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4:E24"/>
    <mergeCell ref="F24:G24"/>
    <mergeCell ref="A28:F28"/>
    <mergeCell ref="A30:F30"/>
    <mergeCell ref="A31:C31"/>
    <mergeCell ref="D31:F31"/>
    <mergeCell ref="A32:C32"/>
    <mergeCell ref="D32:F32"/>
    <mergeCell ref="A37:F37"/>
    <mergeCell ref="A33:C33"/>
    <mergeCell ref="D33:F33"/>
    <mergeCell ref="A34:C34"/>
    <mergeCell ref="D34:F34"/>
    <mergeCell ref="A35:F35"/>
    <mergeCell ref="A36:F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G20" sqref="G20"/>
    </sheetView>
  </sheetViews>
  <sheetFormatPr defaultRowHeight="15" x14ac:dyDescent="0.25"/>
  <cols>
    <col min="1" max="1" width="7.140625" customWidth="1"/>
    <col min="2" max="2" width="41.140625" customWidth="1"/>
    <col min="4" max="4" width="14.7109375" customWidth="1"/>
    <col min="5" max="5" width="13.28515625" customWidth="1"/>
    <col min="6" max="6" width="19.28515625" customWidth="1"/>
    <col min="7" max="7" width="16.28515625" customWidth="1"/>
  </cols>
  <sheetData>
    <row r="1" spans="1:7" ht="54" customHeight="1" thickBot="1" x14ac:dyDescent="0.3">
      <c r="A1" s="72" t="s">
        <v>77</v>
      </c>
      <c r="B1" s="73"/>
      <c r="C1" s="73"/>
      <c r="D1" s="73"/>
      <c r="E1" s="73"/>
      <c r="F1" s="73"/>
      <c r="G1" s="74"/>
    </row>
    <row r="2" spans="1:7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75" t="s">
        <v>22</v>
      </c>
      <c r="B3" s="75"/>
      <c r="C3" s="75"/>
      <c r="D3" s="75"/>
      <c r="E3" s="75"/>
      <c r="F3" s="75"/>
      <c r="G3" s="75"/>
    </row>
    <row r="4" spans="1:7" ht="90" x14ac:dyDescent="0.25">
      <c r="A4" s="2"/>
      <c r="B4" s="3" t="s">
        <v>14</v>
      </c>
      <c r="C4" s="3" t="s">
        <v>0</v>
      </c>
      <c r="D4" s="19" t="s">
        <v>12</v>
      </c>
      <c r="E4" s="19" t="s">
        <v>13</v>
      </c>
      <c r="F4" s="19" t="s">
        <v>23</v>
      </c>
      <c r="G4" s="4" t="s">
        <v>5</v>
      </c>
    </row>
    <row r="5" spans="1:7" ht="45" x14ac:dyDescent="0.25">
      <c r="A5" s="33">
        <v>1</v>
      </c>
      <c r="B5" s="46" t="s">
        <v>63</v>
      </c>
      <c r="C5" s="34" t="s">
        <v>32</v>
      </c>
      <c r="D5" s="35">
        <v>7</v>
      </c>
      <c r="E5" s="35">
        <v>7</v>
      </c>
      <c r="F5" s="35">
        <v>100</v>
      </c>
      <c r="G5" s="7"/>
    </row>
    <row r="6" spans="1:7" ht="75" x14ac:dyDescent="0.25">
      <c r="A6" s="33">
        <v>2</v>
      </c>
      <c r="B6" s="46" t="s">
        <v>64</v>
      </c>
      <c r="C6" s="34" t="s">
        <v>36</v>
      </c>
      <c r="D6" s="35">
        <v>100</v>
      </c>
      <c r="E6" s="35">
        <v>56.7</v>
      </c>
      <c r="F6" s="35">
        <v>56.7</v>
      </c>
      <c r="G6" s="7"/>
    </row>
    <row r="7" spans="1:7" ht="225" x14ac:dyDescent="0.25">
      <c r="A7" s="10">
        <v>3</v>
      </c>
      <c r="B7" s="47" t="s">
        <v>65</v>
      </c>
      <c r="C7" s="36" t="s">
        <v>36</v>
      </c>
      <c r="D7" s="21">
        <v>100</v>
      </c>
      <c r="E7" s="21">
        <v>100</v>
      </c>
      <c r="F7" s="21">
        <v>100</v>
      </c>
      <c r="G7" s="7"/>
    </row>
    <row r="8" spans="1:7" x14ac:dyDescent="0.25">
      <c r="A8" s="5"/>
      <c r="B8" s="6" t="s">
        <v>15</v>
      </c>
      <c r="C8" s="6"/>
      <c r="D8" s="6"/>
      <c r="E8" s="6"/>
      <c r="F8" s="6">
        <f>SUM(F5:F7)</f>
        <v>256.7</v>
      </c>
      <c r="G8" s="7"/>
    </row>
    <row r="9" spans="1:7" ht="15.75" thickBot="1" x14ac:dyDescent="0.3">
      <c r="A9" s="80" t="s">
        <v>1</v>
      </c>
      <c r="B9" s="81"/>
      <c r="C9" s="81"/>
      <c r="D9" s="81"/>
      <c r="E9" s="81"/>
      <c r="F9" s="82"/>
      <c r="G9" s="37">
        <f>F8/A7</f>
        <v>85.566666666666663</v>
      </c>
    </row>
    <row r="10" spans="1:7" ht="30" customHeight="1" x14ac:dyDescent="0.25">
      <c r="A10" s="60" t="s">
        <v>27</v>
      </c>
      <c r="B10" s="60"/>
      <c r="C10" s="60"/>
      <c r="D10" s="60"/>
      <c r="E10" s="60"/>
      <c r="F10" s="60"/>
      <c r="G10" s="60"/>
    </row>
    <row r="11" spans="1:7" ht="36" customHeight="1" thickBot="1" x14ac:dyDescent="0.3">
      <c r="A11" s="76" t="s">
        <v>19</v>
      </c>
      <c r="B11" s="76"/>
      <c r="C11" s="76"/>
      <c r="D11" s="76"/>
      <c r="E11" s="76"/>
      <c r="F11" s="76"/>
      <c r="G11" s="76"/>
    </row>
    <row r="12" spans="1:7" ht="116.25" customHeight="1" x14ac:dyDescent="0.25">
      <c r="A12" s="2"/>
      <c r="B12" s="77" t="s">
        <v>2</v>
      </c>
      <c r="C12" s="77"/>
      <c r="D12" s="55" t="s">
        <v>18</v>
      </c>
      <c r="E12" s="55"/>
      <c r="F12" s="55" t="s">
        <v>3</v>
      </c>
      <c r="G12" s="83"/>
    </row>
    <row r="13" spans="1:7" x14ac:dyDescent="0.25">
      <c r="A13" s="5">
        <v>1</v>
      </c>
      <c r="B13" s="101"/>
      <c r="C13" s="101"/>
      <c r="D13" s="102"/>
      <c r="E13" s="102"/>
      <c r="F13" s="65"/>
      <c r="G13" s="66"/>
    </row>
    <row r="14" spans="1:7" x14ac:dyDescent="0.25">
      <c r="A14" s="5">
        <v>2</v>
      </c>
      <c r="B14" s="95"/>
      <c r="C14" s="96"/>
      <c r="D14" s="97"/>
      <c r="E14" s="98"/>
      <c r="F14" s="99"/>
      <c r="G14" s="100"/>
    </row>
    <row r="15" spans="1:7" x14ac:dyDescent="0.25">
      <c r="A15" s="5">
        <v>3</v>
      </c>
      <c r="B15" s="95"/>
      <c r="C15" s="96"/>
      <c r="D15" s="97"/>
      <c r="E15" s="98"/>
      <c r="F15" s="99"/>
      <c r="G15" s="100"/>
    </row>
    <row r="16" spans="1:7" x14ac:dyDescent="0.25">
      <c r="A16" s="10"/>
      <c r="B16" s="64" t="s">
        <v>29</v>
      </c>
      <c r="C16" s="64"/>
      <c r="D16" s="71">
        <f>SUM(D13:D15)*100</f>
        <v>0</v>
      </c>
      <c r="E16" s="71"/>
      <c r="F16" s="65"/>
      <c r="G16" s="66"/>
    </row>
    <row r="17" spans="1:7" ht="15.75" thickBot="1" x14ac:dyDescent="0.3">
      <c r="A17" s="84" t="s">
        <v>4</v>
      </c>
      <c r="B17" s="85"/>
      <c r="C17" s="85"/>
      <c r="D17" s="85"/>
      <c r="E17" s="85"/>
      <c r="F17" s="67">
        <f>D16/A15</f>
        <v>0</v>
      </c>
      <c r="G17" s="68"/>
    </row>
    <row r="18" spans="1:7" ht="15.75" thickBot="1" x14ac:dyDescent="0.3">
      <c r="A18" s="11"/>
      <c r="B18" s="11"/>
      <c r="C18" s="11"/>
      <c r="D18" s="11"/>
      <c r="E18" s="12"/>
      <c r="F18" s="9"/>
      <c r="G18" s="9"/>
    </row>
    <row r="19" spans="1:7" x14ac:dyDescent="0.25">
      <c r="A19" s="15" t="s">
        <v>20</v>
      </c>
      <c r="B19" s="16"/>
      <c r="C19" s="16"/>
      <c r="D19" s="16"/>
      <c r="E19" s="16"/>
      <c r="F19" s="16"/>
      <c r="G19" s="17"/>
    </row>
    <row r="20" spans="1:7" x14ac:dyDescent="0.25">
      <c r="A20" s="56" t="s">
        <v>26</v>
      </c>
      <c r="B20" s="57"/>
      <c r="C20" s="57"/>
      <c r="D20" s="57"/>
      <c r="E20" s="57"/>
      <c r="F20" s="57"/>
      <c r="G20" s="48"/>
    </row>
    <row r="21" spans="1:7" ht="15.75" thickBot="1" x14ac:dyDescent="0.3">
      <c r="A21" s="58" t="s">
        <v>30</v>
      </c>
      <c r="B21" s="59"/>
      <c r="C21" s="59"/>
      <c r="D21" s="59"/>
      <c r="E21" s="59"/>
      <c r="F21" s="59"/>
      <c r="G21" s="48">
        <f>G9</f>
        <v>85.566666666666663</v>
      </c>
    </row>
    <row r="22" spans="1:7" ht="15.75" thickBot="1" x14ac:dyDescent="0.3">
      <c r="A22" s="1"/>
      <c r="B22" s="1"/>
      <c r="C22" s="1"/>
      <c r="D22" s="1"/>
      <c r="E22" s="1"/>
      <c r="F22" s="1"/>
      <c r="G22" s="1"/>
    </row>
    <row r="23" spans="1:7" ht="36" customHeight="1" thickBot="1" x14ac:dyDescent="0.3">
      <c r="A23" s="87" t="s">
        <v>21</v>
      </c>
      <c r="B23" s="88"/>
      <c r="C23" s="88"/>
      <c r="D23" s="88"/>
      <c r="E23" s="88"/>
      <c r="F23" s="89"/>
      <c r="G23" s="1"/>
    </row>
    <row r="24" spans="1:7" x14ac:dyDescent="0.25">
      <c r="A24" s="90" t="s">
        <v>16</v>
      </c>
      <c r="B24" s="77"/>
      <c r="C24" s="77"/>
      <c r="D24" s="77" t="s">
        <v>28</v>
      </c>
      <c r="E24" s="77"/>
      <c r="F24" s="86"/>
      <c r="G24" s="1"/>
    </row>
    <row r="25" spans="1:7" x14ac:dyDescent="0.25">
      <c r="A25" s="91" t="s">
        <v>9</v>
      </c>
      <c r="B25" s="92"/>
      <c r="C25" s="92"/>
      <c r="D25" s="65" t="s">
        <v>6</v>
      </c>
      <c r="E25" s="65"/>
      <c r="F25" s="66"/>
      <c r="G25" s="1"/>
    </row>
    <row r="26" spans="1:7" x14ac:dyDescent="0.25">
      <c r="A26" s="91" t="s">
        <v>10</v>
      </c>
      <c r="B26" s="92"/>
      <c r="C26" s="92"/>
      <c r="D26" s="65" t="s">
        <v>7</v>
      </c>
      <c r="E26" s="65"/>
      <c r="F26" s="66"/>
      <c r="G26" s="1"/>
    </row>
    <row r="27" spans="1:7" ht="15.75" thickBot="1" x14ac:dyDescent="0.3">
      <c r="A27" s="93" t="s">
        <v>11</v>
      </c>
      <c r="B27" s="94"/>
      <c r="C27" s="94"/>
      <c r="D27" s="69" t="s">
        <v>8</v>
      </c>
      <c r="E27" s="69"/>
      <c r="F27" s="70"/>
      <c r="G27" s="1"/>
    </row>
    <row r="28" spans="1:7" x14ac:dyDescent="0.25">
      <c r="A28" s="61"/>
      <c r="B28" s="61"/>
      <c r="C28" s="61"/>
      <c r="D28" s="61"/>
      <c r="E28" s="61"/>
      <c r="F28" s="61"/>
    </row>
    <row r="29" spans="1:7" x14ac:dyDescent="0.25">
      <c r="A29" s="61" t="s">
        <v>25</v>
      </c>
      <c r="B29" s="61"/>
      <c r="C29" s="61"/>
      <c r="D29" s="61"/>
      <c r="E29" s="61"/>
      <c r="F29" s="61"/>
      <c r="G29" s="20"/>
    </row>
    <row r="30" spans="1:7" x14ac:dyDescent="0.25">
      <c r="A30" s="61"/>
      <c r="B30" s="61"/>
      <c r="C30" s="61"/>
      <c r="D30" s="61"/>
      <c r="E30" s="61"/>
      <c r="F30" s="61"/>
    </row>
  </sheetData>
  <mergeCells count="37">
    <mergeCell ref="A11:G11"/>
    <mergeCell ref="A1:G1"/>
    <mergeCell ref="A2:G2"/>
    <mergeCell ref="A3:G3"/>
    <mergeCell ref="A9:F9"/>
    <mergeCell ref="A10:G10"/>
    <mergeCell ref="B12:C12"/>
    <mergeCell ref="D12:E12"/>
    <mergeCell ref="F12:G12"/>
    <mergeCell ref="B13:C13"/>
    <mergeCell ref="D13:E13"/>
    <mergeCell ref="F13:G13"/>
    <mergeCell ref="A20:F20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A17:E17"/>
    <mergeCell ref="F17:G17"/>
    <mergeCell ref="A21:F21"/>
    <mergeCell ref="A23:F23"/>
    <mergeCell ref="A24:C24"/>
    <mergeCell ref="D24:F24"/>
    <mergeCell ref="A25:C25"/>
    <mergeCell ref="D25:F25"/>
    <mergeCell ref="A30:F30"/>
    <mergeCell ref="A26:C26"/>
    <mergeCell ref="D26:F26"/>
    <mergeCell ref="A27:C27"/>
    <mergeCell ref="D27:F27"/>
    <mergeCell ref="A28:F28"/>
    <mergeCell ref="A29:F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G26" sqref="G26"/>
    </sheetView>
  </sheetViews>
  <sheetFormatPr defaultRowHeight="15" x14ac:dyDescent="0.25"/>
  <cols>
    <col min="2" max="2" width="27.140625" customWidth="1"/>
    <col min="4" max="4" width="18.28515625" customWidth="1"/>
    <col min="5" max="5" width="14.85546875" customWidth="1"/>
    <col min="6" max="6" width="17.7109375" customWidth="1"/>
    <col min="7" max="7" width="29.28515625" customWidth="1"/>
  </cols>
  <sheetData>
    <row r="1" spans="1:7" ht="69.75" customHeight="1" thickBot="1" x14ac:dyDescent="0.3">
      <c r="A1" s="72" t="s">
        <v>76</v>
      </c>
      <c r="B1" s="73"/>
      <c r="C1" s="73"/>
      <c r="D1" s="73"/>
      <c r="E1" s="73"/>
      <c r="F1" s="73"/>
      <c r="G1" s="74"/>
    </row>
    <row r="2" spans="1:7" ht="30.75" customHeight="1" x14ac:dyDescent="0.25">
      <c r="A2" s="60" t="s">
        <v>24</v>
      </c>
      <c r="B2" s="60"/>
      <c r="C2" s="60"/>
      <c r="D2" s="60"/>
      <c r="E2" s="60"/>
      <c r="F2" s="60"/>
      <c r="G2" s="60"/>
    </row>
    <row r="3" spans="1:7" ht="13.5" customHeight="1" x14ac:dyDescent="0.25">
      <c r="A3" s="103" t="s">
        <v>22</v>
      </c>
      <c r="B3" s="103"/>
      <c r="C3" s="103"/>
      <c r="D3" s="103"/>
      <c r="E3" s="103"/>
      <c r="F3" s="103"/>
      <c r="G3" s="103"/>
    </row>
    <row r="4" spans="1:7" ht="114" customHeight="1" x14ac:dyDescent="0.25">
      <c r="A4" s="36"/>
      <c r="B4" s="53" t="s">
        <v>14</v>
      </c>
      <c r="C4" s="36" t="s">
        <v>0</v>
      </c>
      <c r="D4" s="21" t="s">
        <v>12</v>
      </c>
      <c r="E4" s="21" t="s">
        <v>13</v>
      </c>
      <c r="F4" s="21" t="s">
        <v>23</v>
      </c>
      <c r="G4" s="52" t="s">
        <v>5</v>
      </c>
    </row>
    <row r="5" spans="1:7" ht="127.5" x14ac:dyDescent="0.25">
      <c r="A5" s="26" t="s">
        <v>39</v>
      </c>
      <c r="B5" s="38" t="s">
        <v>66</v>
      </c>
      <c r="C5" s="28" t="s">
        <v>67</v>
      </c>
      <c r="D5" s="23">
        <v>95</v>
      </c>
      <c r="E5" s="23">
        <v>221</v>
      </c>
      <c r="F5" s="39">
        <v>100</v>
      </c>
      <c r="G5" s="7"/>
    </row>
    <row r="6" spans="1:7" ht="114.75" x14ac:dyDescent="0.25">
      <c r="A6" s="26" t="s">
        <v>41</v>
      </c>
      <c r="B6" s="38" t="s">
        <v>68</v>
      </c>
      <c r="C6" s="28" t="s">
        <v>36</v>
      </c>
      <c r="D6" s="40">
        <v>7</v>
      </c>
      <c r="E6" s="23">
        <v>38</v>
      </c>
      <c r="F6" s="39">
        <v>100</v>
      </c>
      <c r="G6" s="7"/>
    </row>
    <row r="7" spans="1:7" ht="89.25" x14ac:dyDescent="0.25">
      <c r="A7" s="26" t="s">
        <v>44</v>
      </c>
      <c r="B7" s="38" t="s">
        <v>69</v>
      </c>
      <c r="C7" s="28" t="s">
        <v>36</v>
      </c>
      <c r="D7" s="40">
        <v>10</v>
      </c>
      <c r="E7" s="23">
        <v>56</v>
      </c>
      <c r="F7" s="39">
        <v>100</v>
      </c>
      <c r="G7" s="7"/>
    </row>
    <row r="8" spans="1:7" ht="89.25" x14ac:dyDescent="0.25">
      <c r="A8" s="26" t="s">
        <v>46</v>
      </c>
      <c r="B8" s="38" t="s">
        <v>70</v>
      </c>
      <c r="C8" s="28" t="s">
        <v>36</v>
      </c>
      <c r="D8" s="40">
        <v>10</v>
      </c>
      <c r="E8" s="23">
        <v>21</v>
      </c>
      <c r="F8" s="39">
        <v>100</v>
      </c>
      <c r="G8" s="7"/>
    </row>
    <row r="9" spans="1:7" ht="51" x14ac:dyDescent="0.25">
      <c r="A9" s="26" t="s">
        <v>49</v>
      </c>
      <c r="B9" s="38" t="s">
        <v>71</v>
      </c>
      <c r="C9" s="41" t="s">
        <v>36</v>
      </c>
      <c r="D9" s="42">
        <v>13</v>
      </c>
      <c r="E9" s="40">
        <v>29</v>
      </c>
      <c r="F9" s="39">
        <v>100</v>
      </c>
      <c r="G9" s="7"/>
    </row>
    <row r="10" spans="1:7" ht="63.75" x14ac:dyDescent="0.25">
      <c r="A10" s="26" t="s">
        <v>51</v>
      </c>
      <c r="B10" s="43" t="s">
        <v>72</v>
      </c>
      <c r="C10" s="44" t="s">
        <v>36</v>
      </c>
      <c r="D10" s="23">
        <v>5</v>
      </c>
      <c r="E10" s="40">
        <v>11.4</v>
      </c>
      <c r="F10" s="39">
        <v>100</v>
      </c>
      <c r="G10" s="7"/>
    </row>
    <row r="11" spans="1:7" ht="153" x14ac:dyDescent="0.25">
      <c r="A11" s="26" t="s">
        <v>53</v>
      </c>
      <c r="B11" s="43" t="s">
        <v>73</v>
      </c>
      <c r="C11" s="44" t="s">
        <v>36</v>
      </c>
      <c r="D11" s="40">
        <v>5</v>
      </c>
      <c r="E11" s="40">
        <v>33</v>
      </c>
      <c r="F11" s="39">
        <v>100</v>
      </c>
      <c r="G11" s="7"/>
    </row>
    <row r="12" spans="1:7" ht="102" x14ac:dyDescent="0.25">
      <c r="A12" s="26" t="s">
        <v>55</v>
      </c>
      <c r="B12" s="43" t="s">
        <v>74</v>
      </c>
      <c r="C12" s="44" t="s">
        <v>36</v>
      </c>
      <c r="D12" s="40">
        <v>5</v>
      </c>
      <c r="E12" s="40">
        <v>141</v>
      </c>
      <c r="F12" s="39">
        <v>100</v>
      </c>
      <c r="G12" s="7"/>
    </row>
    <row r="13" spans="1:7" ht="114.75" x14ac:dyDescent="0.25">
      <c r="A13" s="45">
        <v>9</v>
      </c>
      <c r="B13" s="43" t="s">
        <v>75</v>
      </c>
      <c r="C13" s="44" t="s">
        <v>67</v>
      </c>
      <c r="D13" s="40">
        <v>150</v>
      </c>
      <c r="E13" s="40">
        <v>168</v>
      </c>
      <c r="F13" s="39">
        <v>100</v>
      </c>
      <c r="G13" s="7"/>
    </row>
    <row r="14" spans="1:7" x14ac:dyDescent="0.25">
      <c r="A14" s="5"/>
      <c r="B14" s="6" t="s">
        <v>15</v>
      </c>
      <c r="C14" s="6"/>
      <c r="D14" s="6"/>
      <c r="E14" s="6"/>
      <c r="F14" s="30">
        <f>SUM(F5:F13)</f>
        <v>900</v>
      </c>
      <c r="G14" s="7"/>
    </row>
    <row r="15" spans="1:7" ht="15.75" thickBot="1" x14ac:dyDescent="0.3">
      <c r="A15" s="80" t="s">
        <v>1</v>
      </c>
      <c r="B15" s="81"/>
      <c r="C15" s="81"/>
      <c r="D15" s="81"/>
      <c r="E15" s="81"/>
      <c r="F15" s="82"/>
      <c r="G15" s="8">
        <f>F14/A13</f>
        <v>100</v>
      </c>
    </row>
    <row r="16" spans="1:7" x14ac:dyDescent="0.25">
      <c r="A16" s="60" t="s">
        <v>27</v>
      </c>
      <c r="B16" s="60"/>
      <c r="C16" s="60"/>
      <c r="D16" s="60"/>
      <c r="E16" s="60"/>
      <c r="F16" s="60"/>
      <c r="G16" s="60"/>
    </row>
    <row r="17" spans="1:7" ht="15.75" thickBot="1" x14ac:dyDescent="0.3">
      <c r="A17" s="76" t="s">
        <v>19</v>
      </c>
      <c r="B17" s="76"/>
      <c r="C17" s="76"/>
      <c r="D17" s="76"/>
      <c r="E17" s="76"/>
      <c r="F17" s="76"/>
      <c r="G17" s="76"/>
    </row>
    <row r="18" spans="1:7" ht="54.75" customHeight="1" x14ac:dyDescent="0.25">
      <c r="A18" s="2"/>
      <c r="B18" s="77" t="s">
        <v>2</v>
      </c>
      <c r="C18" s="77"/>
      <c r="D18" s="55" t="s">
        <v>18</v>
      </c>
      <c r="E18" s="55"/>
      <c r="F18" s="55" t="s">
        <v>3</v>
      </c>
      <c r="G18" s="83"/>
    </row>
    <row r="19" spans="1:7" x14ac:dyDescent="0.25">
      <c r="A19" s="5">
        <v>1</v>
      </c>
      <c r="B19" s="101"/>
      <c r="C19" s="101"/>
      <c r="D19" s="102"/>
      <c r="E19" s="102"/>
      <c r="F19" s="65"/>
      <c r="G19" s="66"/>
    </row>
    <row r="20" spans="1:7" x14ac:dyDescent="0.25">
      <c r="A20" s="5">
        <v>2</v>
      </c>
      <c r="B20" s="101"/>
      <c r="C20" s="101"/>
      <c r="D20" s="102"/>
      <c r="E20" s="102"/>
      <c r="F20" s="65"/>
      <c r="G20" s="66"/>
    </row>
    <row r="21" spans="1:7" x14ac:dyDescent="0.25">
      <c r="A21" s="5">
        <v>3</v>
      </c>
      <c r="B21" s="101"/>
      <c r="C21" s="101"/>
      <c r="D21" s="102"/>
      <c r="E21" s="102"/>
      <c r="F21" s="65"/>
      <c r="G21" s="66"/>
    </row>
    <row r="22" spans="1:7" x14ac:dyDescent="0.25">
      <c r="A22" s="10"/>
      <c r="B22" s="64" t="s">
        <v>29</v>
      </c>
      <c r="C22" s="64"/>
      <c r="D22" s="71">
        <f>SUM(D19:D21)*100</f>
        <v>0</v>
      </c>
      <c r="E22" s="71"/>
      <c r="F22" s="65"/>
      <c r="G22" s="66"/>
    </row>
    <row r="23" spans="1:7" ht="15.75" thickBot="1" x14ac:dyDescent="0.3">
      <c r="A23" s="84" t="s">
        <v>4</v>
      </c>
      <c r="B23" s="85"/>
      <c r="C23" s="85"/>
      <c r="D23" s="85"/>
      <c r="E23" s="85"/>
      <c r="F23" s="67">
        <f>D22/A21</f>
        <v>0</v>
      </c>
      <c r="G23" s="68"/>
    </row>
    <row r="24" spans="1:7" ht="15.75" thickBot="1" x14ac:dyDescent="0.3">
      <c r="A24" s="11"/>
      <c r="B24" s="11"/>
      <c r="C24" s="11"/>
      <c r="D24" s="11"/>
      <c r="E24" s="12"/>
      <c r="F24" s="9"/>
      <c r="G24" s="9"/>
    </row>
    <row r="25" spans="1:7" x14ac:dyDescent="0.25">
      <c r="A25" s="15" t="s">
        <v>20</v>
      </c>
      <c r="B25" s="16"/>
      <c r="C25" s="16"/>
      <c r="D25" s="16"/>
      <c r="E25" s="16"/>
      <c r="F25" s="16"/>
      <c r="G25" s="17"/>
    </row>
    <row r="26" spans="1:7" x14ac:dyDescent="0.25">
      <c r="A26" s="56" t="s">
        <v>26</v>
      </c>
      <c r="B26" s="57"/>
      <c r="C26" s="57"/>
      <c r="D26" s="57"/>
      <c r="E26" s="57"/>
      <c r="F26" s="57"/>
      <c r="G26" s="18"/>
    </row>
    <row r="27" spans="1:7" ht="15.75" thickBot="1" x14ac:dyDescent="0.3">
      <c r="A27" s="58" t="s">
        <v>30</v>
      </c>
      <c r="B27" s="59"/>
      <c r="C27" s="59"/>
      <c r="D27" s="59"/>
      <c r="E27" s="59"/>
      <c r="F27" s="59"/>
      <c r="G27" s="18">
        <f>G15</f>
        <v>100</v>
      </c>
    </row>
    <row r="28" spans="1:7" ht="15.75" thickBot="1" x14ac:dyDescent="0.3">
      <c r="A28" s="1"/>
      <c r="B28" s="1"/>
      <c r="C28" s="1"/>
      <c r="D28" s="1"/>
      <c r="E28" s="1"/>
      <c r="F28" s="1"/>
      <c r="G28" s="1"/>
    </row>
    <row r="29" spans="1:7" ht="42.75" customHeight="1" thickBot="1" x14ac:dyDescent="0.3">
      <c r="A29" s="87" t="s">
        <v>21</v>
      </c>
      <c r="B29" s="88"/>
      <c r="C29" s="88"/>
      <c r="D29" s="88"/>
      <c r="E29" s="88"/>
      <c r="F29" s="89"/>
      <c r="G29" s="1"/>
    </row>
    <row r="30" spans="1:7" x14ac:dyDescent="0.25">
      <c r="A30" s="90" t="s">
        <v>16</v>
      </c>
      <c r="B30" s="77"/>
      <c r="C30" s="77"/>
      <c r="D30" s="77" t="s">
        <v>28</v>
      </c>
      <c r="E30" s="77"/>
      <c r="F30" s="86"/>
      <c r="G30" s="1"/>
    </row>
    <row r="31" spans="1:7" x14ac:dyDescent="0.25">
      <c r="A31" s="91" t="s">
        <v>9</v>
      </c>
      <c r="B31" s="92"/>
      <c r="C31" s="92"/>
      <c r="D31" s="65" t="s">
        <v>6</v>
      </c>
      <c r="E31" s="65"/>
      <c r="F31" s="66"/>
      <c r="G31" s="1"/>
    </row>
    <row r="32" spans="1:7" x14ac:dyDescent="0.25">
      <c r="A32" s="91" t="s">
        <v>10</v>
      </c>
      <c r="B32" s="92"/>
      <c r="C32" s="92"/>
      <c r="D32" s="65" t="s">
        <v>7</v>
      </c>
      <c r="E32" s="65"/>
      <c r="F32" s="66"/>
      <c r="G32" s="1"/>
    </row>
    <row r="33" spans="1:7" ht="15.75" thickBot="1" x14ac:dyDescent="0.3">
      <c r="A33" s="93" t="s">
        <v>11</v>
      </c>
      <c r="B33" s="94"/>
      <c r="C33" s="94"/>
      <c r="D33" s="69" t="s">
        <v>8</v>
      </c>
      <c r="E33" s="69"/>
      <c r="F33" s="70"/>
      <c r="G33" s="1"/>
    </row>
    <row r="34" spans="1:7" x14ac:dyDescent="0.25">
      <c r="A34" s="61"/>
      <c r="B34" s="61"/>
      <c r="C34" s="61"/>
      <c r="D34" s="61"/>
      <c r="E34" s="61"/>
      <c r="F34" s="61"/>
    </row>
    <row r="35" spans="1:7" ht="60" customHeight="1" x14ac:dyDescent="0.25">
      <c r="A35" s="61" t="s">
        <v>25</v>
      </c>
      <c r="B35" s="61"/>
      <c r="C35" s="61"/>
      <c r="D35" s="61"/>
      <c r="E35" s="61"/>
      <c r="F35" s="61"/>
      <c r="G35" s="20"/>
    </row>
    <row r="36" spans="1:7" x14ac:dyDescent="0.25">
      <c r="A36" s="61"/>
      <c r="B36" s="61"/>
      <c r="C36" s="61"/>
      <c r="D36" s="61"/>
      <c r="E36" s="61"/>
      <c r="F36" s="61"/>
    </row>
  </sheetData>
  <mergeCells count="37">
    <mergeCell ref="A17:G17"/>
    <mergeCell ref="A1:G1"/>
    <mergeCell ref="A2:G2"/>
    <mergeCell ref="A3:G3"/>
    <mergeCell ref="A15:F15"/>
    <mergeCell ref="A16:G16"/>
    <mergeCell ref="B18:C18"/>
    <mergeCell ref="D18:E18"/>
    <mergeCell ref="F18:G18"/>
    <mergeCell ref="B19:C19"/>
    <mergeCell ref="D19:E19"/>
    <mergeCell ref="F19:G19"/>
    <mergeCell ref="A26:F26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A23:E23"/>
    <mergeCell ref="F23:G23"/>
    <mergeCell ref="A27:F27"/>
    <mergeCell ref="A29:F29"/>
    <mergeCell ref="A30:C30"/>
    <mergeCell ref="D30:F30"/>
    <mergeCell ref="A31:C31"/>
    <mergeCell ref="D31:F31"/>
    <mergeCell ref="A36:F36"/>
    <mergeCell ref="A32:C32"/>
    <mergeCell ref="D32:F32"/>
    <mergeCell ref="A33:C33"/>
    <mergeCell ref="D33:F33"/>
    <mergeCell ref="A34:F34"/>
    <mergeCell ref="A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</vt:lpstr>
      <vt:lpstr>3-1</vt:lpstr>
      <vt:lpstr>3-2</vt:lpstr>
      <vt:lpstr>3-3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Мужичкова Елена Владимировна</cp:lastModifiedBy>
  <cp:lastPrinted>2016-02-15T13:48:55Z</cp:lastPrinted>
  <dcterms:created xsi:type="dcterms:W3CDTF">2014-01-29T06:13:10Z</dcterms:created>
  <dcterms:modified xsi:type="dcterms:W3CDTF">2016-03-31T07:50:27Z</dcterms:modified>
</cp:coreProperties>
</file>